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TEC Hospitality\"/>
    </mc:Choice>
  </mc:AlternateContent>
  <xr:revisionPtr revIDLastSave="0" documentId="8_{0F4609F9-1130-4E8B-AC02-1FDC0CF6B654}" xr6:coauthVersionLast="44" xr6:coauthVersionMax="44" xr10:uidLastSave="{00000000-0000-0000-0000-000000000000}"/>
  <bookViews>
    <workbookView xWindow="-120" yWindow="-120" windowWidth="25440" windowHeight="15390" xr2:uid="{00000000-000D-0000-FFFF-FFFF00000000}"/>
  </bookViews>
  <sheets>
    <sheet name="Kostprijs berekening" sheetId="3" r:id="rId1"/>
    <sheet name="Exploitatieoverzicht" sheetId="1" r:id="rId2"/>
    <sheet name="Bezettingsverschil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3" i="1" l="1"/>
  <c r="O13" i="1"/>
  <c r="N13" i="1"/>
  <c r="M13" i="1"/>
  <c r="L13" i="1"/>
  <c r="K13" i="1"/>
  <c r="J13" i="1"/>
  <c r="I13" i="1"/>
  <c r="H13" i="1"/>
  <c r="G13" i="1"/>
  <c r="B13" i="1"/>
  <c r="C13" i="1"/>
  <c r="D13" i="1"/>
  <c r="E13" i="1"/>
  <c r="F13" i="1"/>
  <c r="B25" i="3"/>
  <c r="B18" i="3" l="1"/>
  <c r="B12" i="3"/>
  <c r="B20" i="3" l="1"/>
  <c r="B27" i="3" s="1"/>
  <c r="B40" i="1" l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E16" i="2" l="1"/>
  <c r="E18" i="2" s="1"/>
  <c r="F16" i="2"/>
  <c r="F18" i="2" s="1"/>
  <c r="I16" i="2"/>
  <c r="I18" i="2" s="1"/>
  <c r="J16" i="2"/>
  <c r="J18" i="2" s="1"/>
  <c r="M16" i="2"/>
  <c r="M18" i="2" s="1"/>
  <c r="N16" i="2"/>
  <c r="N18" i="2" s="1"/>
  <c r="C14" i="2"/>
  <c r="C16" i="2" s="1"/>
  <c r="C18" i="2" s="1"/>
  <c r="D14" i="2"/>
  <c r="D16" i="2" s="1"/>
  <c r="D18" i="2" s="1"/>
  <c r="E14" i="2"/>
  <c r="F14" i="2"/>
  <c r="G14" i="2"/>
  <c r="G16" i="2" s="1"/>
  <c r="G18" i="2" s="1"/>
  <c r="H14" i="2"/>
  <c r="H16" i="2" s="1"/>
  <c r="H18" i="2" s="1"/>
  <c r="I14" i="2"/>
  <c r="J14" i="2"/>
  <c r="K14" i="2"/>
  <c r="K16" i="2" s="1"/>
  <c r="K18" i="2" s="1"/>
  <c r="L14" i="2"/>
  <c r="L16" i="2" s="1"/>
  <c r="L18" i="2" s="1"/>
  <c r="M14" i="2"/>
  <c r="N14" i="2"/>
  <c r="O14" i="2"/>
  <c r="O16" i="2" s="1"/>
  <c r="O18" i="2" s="1"/>
  <c r="P14" i="2"/>
  <c r="P16" i="2" s="1"/>
  <c r="P18" i="2" s="1"/>
  <c r="B14" i="2"/>
  <c r="B16" i="2" s="1"/>
  <c r="B18" i="2" s="1"/>
  <c r="C12" i="1"/>
  <c r="D12" i="1"/>
  <c r="E12" i="1"/>
  <c r="F12" i="1"/>
  <c r="G12" i="1"/>
  <c r="H12" i="1"/>
  <c r="I12" i="1"/>
  <c r="I14" i="1" s="1"/>
  <c r="I45" i="1" s="1"/>
  <c r="J12" i="1"/>
  <c r="J14" i="1" s="1"/>
  <c r="J45" i="1" s="1"/>
  <c r="K12" i="1"/>
  <c r="L12" i="1"/>
  <c r="M12" i="1"/>
  <c r="M14" i="1" s="1"/>
  <c r="M45" i="1" s="1"/>
  <c r="N12" i="1"/>
  <c r="O12" i="1"/>
  <c r="P12" i="1"/>
  <c r="B12" i="1"/>
  <c r="P14" i="1" l="1"/>
  <c r="P45" i="1" s="1"/>
  <c r="L14" i="1"/>
  <c r="L45" i="1" s="1"/>
  <c r="N14" i="1"/>
  <c r="N45" i="1" s="1"/>
  <c r="O14" i="1"/>
  <c r="O45" i="1" s="1"/>
  <c r="K14" i="1"/>
  <c r="K45" i="1" s="1"/>
  <c r="H14" i="1"/>
  <c r="H45" i="1" s="1"/>
  <c r="G14" i="1"/>
  <c r="G45" i="1" s="1"/>
  <c r="F14" i="1"/>
  <c r="F45" i="1" s="1"/>
  <c r="E14" i="1"/>
  <c r="E45" i="1" s="1"/>
  <c r="D14" i="1"/>
  <c r="D45" i="1" s="1"/>
  <c r="C14" i="1"/>
  <c r="C45" i="1" s="1"/>
  <c r="B14" i="1"/>
  <c r="B45" i="1" s="1"/>
</calcChain>
</file>

<file path=xl/sharedStrings.xml><?xml version="1.0" encoding="utf-8"?>
<sst xmlns="http://schemas.openxmlformats.org/spreadsheetml/2006/main" count="99" uniqueCount="64">
  <si>
    <t>A</t>
  </si>
  <si>
    <t>B</t>
  </si>
  <si>
    <t>C</t>
  </si>
  <si>
    <t>D</t>
  </si>
  <si>
    <t>E</t>
  </si>
  <si>
    <t>F</t>
  </si>
  <si>
    <t>G</t>
  </si>
  <si>
    <t>COKO:</t>
  </si>
  <si>
    <t>Koelkast</t>
  </si>
  <si>
    <t>VARKO:</t>
  </si>
  <si>
    <t>COKO</t>
  </si>
  <si>
    <t>Product 1</t>
  </si>
  <si>
    <t>Inductieplaat</t>
  </si>
  <si>
    <t>Chafing dish</t>
  </si>
  <si>
    <t>Tosti Ijzer</t>
  </si>
  <si>
    <t>Koekenpan</t>
  </si>
  <si>
    <t>Kookpan</t>
  </si>
  <si>
    <t>Kookpan Groot</t>
  </si>
  <si>
    <t>Groot materiaal</t>
  </si>
  <si>
    <t>Klein materiaal</t>
  </si>
  <si>
    <t>Gebruik keuken</t>
  </si>
  <si>
    <t>Smoothiemachine</t>
  </si>
  <si>
    <t>Werkbank</t>
  </si>
  <si>
    <t>Overige</t>
  </si>
  <si>
    <t>Drukwerk</t>
  </si>
  <si>
    <t>PR uitingen scherm</t>
  </si>
  <si>
    <t>Standhuur</t>
  </si>
  <si>
    <t>Costprice calculation</t>
  </si>
  <si>
    <t>Purchase</t>
  </si>
  <si>
    <t>Ingredients:</t>
  </si>
  <si>
    <t>a.</t>
  </si>
  <si>
    <t>b.</t>
  </si>
  <si>
    <t>c.</t>
  </si>
  <si>
    <t>d.</t>
  </si>
  <si>
    <t>e.</t>
  </si>
  <si>
    <t>Variety / Direct Costs:</t>
  </si>
  <si>
    <t>total</t>
  </si>
  <si>
    <t>Fixed Costs</t>
  </si>
  <si>
    <t>Standard Costprice</t>
  </si>
  <si>
    <t>Consumerprice</t>
  </si>
  <si>
    <t>Bruto Profit</t>
  </si>
  <si>
    <t>Inslag / STCP</t>
  </si>
  <si>
    <t>MINI ENTERPRISE</t>
  </si>
  <si>
    <t>Occupationdifference</t>
  </si>
  <si>
    <t>Total amount (W)</t>
  </si>
  <si>
    <t>Normal  (N)</t>
  </si>
  <si>
    <t>Difference</t>
  </si>
  <si>
    <t>Monday</t>
  </si>
  <si>
    <t>Tuesday</t>
  </si>
  <si>
    <t>Wednesday</t>
  </si>
  <si>
    <t>Thursday</t>
  </si>
  <si>
    <t>Friday</t>
  </si>
  <si>
    <t>date:</t>
  </si>
  <si>
    <t>Sales</t>
  </si>
  <si>
    <t>Total sales</t>
  </si>
  <si>
    <t>Sales Ex VAT</t>
  </si>
  <si>
    <t>Costs</t>
  </si>
  <si>
    <t>Total Costs</t>
  </si>
  <si>
    <t>VAT 21%</t>
  </si>
  <si>
    <t>VAT 6%</t>
  </si>
  <si>
    <t>Netto Costs Ex BTW</t>
  </si>
  <si>
    <t>Results</t>
  </si>
  <si>
    <t>VAT 9 %</t>
  </si>
  <si>
    <t xml:space="preserve">Price without VAT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</si>
</sst>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rgb="FFFF0000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4"/>
      <color rgb="FFFF0000"/>
      <name val="Verdana"/>
      <family val="2"/>
    </font>
    <font>
      <b/>
      <sz val="11"/>
      <color rgb="FFFF0000"/>
      <name val="Verdana"/>
      <family val="2"/>
    </font>
    <font>
      <b/>
      <sz val="11"/>
      <color theme="9" tint="-0.499984740745262"/>
      <name val="Verdana"/>
      <family val="2"/>
    </font>
    <font>
      <b/>
      <sz val="11"/>
      <color rgb="FF002060"/>
      <name val="Verdana"/>
      <family val="2"/>
    </font>
    <font>
      <b/>
      <sz val="11"/>
      <color theme="0"/>
      <name val="Verdana"/>
      <family val="2"/>
    </font>
    <font>
      <b/>
      <sz val="16"/>
      <color rgb="FFFF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/>
    <xf numFmtId="0" fontId="2" fillId="2" borderId="1" xfId="0" applyFont="1" applyFill="1" applyBorder="1"/>
    <xf numFmtId="0" fontId="2" fillId="3" borderId="1" xfId="0" applyFont="1" applyFill="1" applyBorder="1"/>
    <xf numFmtId="0" fontId="3" fillId="0" borderId="1" xfId="0" applyFont="1" applyBorder="1"/>
    <xf numFmtId="0" fontId="4" fillId="4" borderId="1" xfId="0" applyFont="1" applyFill="1" applyBorder="1"/>
    <xf numFmtId="0" fontId="0" fillId="0" borderId="1" xfId="0" applyBorder="1"/>
    <xf numFmtId="0" fontId="5" fillId="0" borderId="1" xfId="0" applyFont="1" applyBorder="1"/>
    <xf numFmtId="0" fontId="2" fillId="0" borderId="1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164" fontId="2" fillId="0" borderId="0" xfId="0" applyNumberFormat="1" applyFont="1" applyBorder="1"/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  <xf numFmtId="0" fontId="4" fillId="5" borderId="0" xfId="0" applyFont="1" applyFill="1" applyBorder="1"/>
    <xf numFmtId="44" fontId="2" fillId="0" borderId="0" xfId="1" applyFont="1"/>
    <xf numFmtId="0" fontId="7" fillId="0" borderId="0" xfId="0" applyFont="1"/>
    <xf numFmtId="0" fontId="6" fillId="0" borderId="0" xfId="0" applyFont="1"/>
    <xf numFmtId="0" fontId="10" fillId="0" borderId="0" xfId="0" applyFont="1"/>
    <xf numFmtId="0" fontId="11" fillId="7" borderId="0" xfId="0" applyFont="1" applyFill="1"/>
    <xf numFmtId="44" fontId="0" fillId="0" borderId="0" xfId="0" applyNumberFormat="1"/>
    <xf numFmtId="0" fontId="9" fillId="6" borderId="1" xfId="0" applyFont="1" applyFill="1" applyBorder="1"/>
    <xf numFmtId="0" fontId="8" fillId="0" borderId="1" xfId="0" applyFont="1" applyBorder="1"/>
    <xf numFmtId="44" fontId="2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2" fillId="0" borderId="2" xfId="0" applyNumberFormat="1" applyFont="1" applyBorder="1" applyAlignment="1">
      <alignment horizontal="center"/>
    </xf>
    <xf numFmtId="44" fontId="2" fillId="0" borderId="0" xfId="1" applyFont="1" applyAlignment="1">
      <alignment horizontal="center"/>
    </xf>
    <xf numFmtId="44" fontId="0" fillId="0" borderId="0" xfId="0" applyNumberForma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/>
    <xf numFmtId="164" fontId="6" fillId="0" borderId="1" xfId="0" applyNumberFormat="1" applyFont="1" applyBorder="1" applyAlignment="1">
      <alignment horizontal="center"/>
    </xf>
    <xf numFmtId="0" fontId="6" fillId="4" borderId="1" xfId="0" applyFont="1" applyFill="1" applyBorder="1"/>
    <xf numFmtId="164" fontId="6" fillId="4" borderId="1" xfId="0" applyNumberFormat="1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12" fillId="0" borderId="0" xfId="0" applyFont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WEEK</a:t>
            </a:r>
            <a:r>
              <a:rPr lang="nl-NL" baseline="0"/>
              <a:t> 1</a:t>
            </a:r>
            <a:endParaRPr lang="nl-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Exploitatieoverzicht!$B$3</c:f>
              <c:strCache>
                <c:ptCount val="1"/>
                <c:pt idx="0">
                  <c:v>Monday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Exploitatieoverzicht!$A$4:$A$14</c:f>
              <c:strCache>
                <c:ptCount val="11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8">
                  <c:v>Total sales</c:v>
                </c:pt>
                <c:pt idx="9">
                  <c:v>VAT 9 %</c:v>
                </c:pt>
                <c:pt idx="10">
                  <c:v>Sales Ex VAT</c:v>
                </c:pt>
              </c:strCache>
            </c:strRef>
          </c:cat>
          <c:val>
            <c:numRef>
              <c:f>Exploitatieoverzicht!$B$4:$B$14</c:f>
              <c:numCache>
                <c:formatCode>_ [$€-413]\ * #,##0.00_ ;_ [$€-413]\ * \-#,##0.00_ ;_ [$€-413]\ * "-"??_ ;_ @_ 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0-44DA-A08B-CE45D55B5ED6}"/>
            </c:ext>
          </c:extLst>
        </c:ser>
        <c:ser>
          <c:idx val="1"/>
          <c:order val="1"/>
          <c:tx>
            <c:strRef>
              <c:f>Exploitatieoverzicht!$C$3</c:f>
              <c:strCache>
                <c:ptCount val="1"/>
                <c:pt idx="0">
                  <c:v>Tuesday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Exploitatieoverzicht!$A$4:$A$14</c:f>
              <c:strCache>
                <c:ptCount val="11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8">
                  <c:v>Total sales</c:v>
                </c:pt>
                <c:pt idx="9">
                  <c:v>VAT 9 %</c:v>
                </c:pt>
                <c:pt idx="10">
                  <c:v>Sales Ex VAT</c:v>
                </c:pt>
              </c:strCache>
            </c:strRef>
          </c:cat>
          <c:val>
            <c:numRef>
              <c:f>Exploitatieoverzicht!$C$4:$C$14</c:f>
              <c:numCache>
                <c:formatCode>_ [$€-413]\ * #,##0.00_ ;_ [$€-413]\ * \-#,##0.00_ ;_ [$€-413]\ * "-"??_ ;_ @_ 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A0-44DA-A08B-CE45D55B5ED6}"/>
            </c:ext>
          </c:extLst>
        </c:ser>
        <c:ser>
          <c:idx val="2"/>
          <c:order val="2"/>
          <c:tx>
            <c:strRef>
              <c:f>Exploitatieoverzicht!$D$3</c:f>
              <c:strCache>
                <c:ptCount val="1"/>
                <c:pt idx="0">
                  <c:v>Wednesday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Exploitatieoverzicht!$A$4:$A$14</c:f>
              <c:strCache>
                <c:ptCount val="11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8">
                  <c:v>Total sales</c:v>
                </c:pt>
                <c:pt idx="9">
                  <c:v>VAT 9 %</c:v>
                </c:pt>
                <c:pt idx="10">
                  <c:v>Sales Ex VAT</c:v>
                </c:pt>
              </c:strCache>
            </c:strRef>
          </c:cat>
          <c:val>
            <c:numRef>
              <c:f>Exploitatieoverzicht!$D$4:$D$14</c:f>
              <c:numCache>
                <c:formatCode>_ [$€-413]\ * #,##0.00_ ;_ [$€-413]\ * \-#,##0.00_ ;_ [$€-413]\ * "-"??_ ;_ @_ 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A0-44DA-A08B-CE45D55B5ED6}"/>
            </c:ext>
          </c:extLst>
        </c:ser>
        <c:ser>
          <c:idx val="3"/>
          <c:order val="3"/>
          <c:tx>
            <c:strRef>
              <c:f>Exploitatieoverzicht!$E$3</c:f>
              <c:strCache>
                <c:ptCount val="1"/>
                <c:pt idx="0">
                  <c:v>Thursday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Exploitatieoverzicht!$A$4:$A$14</c:f>
              <c:strCache>
                <c:ptCount val="11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8">
                  <c:v>Total sales</c:v>
                </c:pt>
                <c:pt idx="9">
                  <c:v>VAT 9 %</c:v>
                </c:pt>
                <c:pt idx="10">
                  <c:v>Sales Ex VAT</c:v>
                </c:pt>
              </c:strCache>
            </c:strRef>
          </c:cat>
          <c:val>
            <c:numRef>
              <c:f>Exploitatieoverzicht!$E$4:$E$14</c:f>
              <c:numCache>
                <c:formatCode>_ [$€-413]\ * #,##0.00_ ;_ [$€-413]\ * \-#,##0.00_ ;_ [$€-413]\ * "-"??_ ;_ @_ 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A0-44DA-A08B-CE45D55B5ED6}"/>
            </c:ext>
          </c:extLst>
        </c:ser>
        <c:ser>
          <c:idx val="4"/>
          <c:order val="4"/>
          <c:tx>
            <c:strRef>
              <c:f>Exploitatieoverzicht!$F$3</c:f>
              <c:strCache>
                <c:ptCount val="1"/>
                <c:pt idx="0">
                  <c:v>Friday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Exploitatieoverzicht!$A$4:$A$14</c:f>
              <c:strCache>
                <c:ptCount val="11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8">
                  <c:v>Total sales</c:v>
                </c:pt>
                <c:pt idx="9">
                  <c:v>VAT 9 %</c:v>
                </c:pt>
                <c:pt idx="10">
                  <c:v>Sales Ex VAT</c:v>
                </c:pt>
              </c:strCache>
            </c:strRef>
          </c:cat>
          <c:val>
            <c:numRef>
              <c:f>Exploitatieoverzicht!$F$4:$F$14</c:f>
              <c:numCache>
                <c:formatCode>_ [$€-413]\ * #,##0.00_ ;_ [$€-413]\ * \-#,##0.00_ ;_ [$€-413]\ * "-"??_ ;_ @_ 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A0-44DA-A08B-CE45D55B5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9514848"/>
        <c:axId val="479513536"/>
      </c:barChart>
      <c:catAx>
        <c:axId val="4795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79513536"/>
        <c:crosses val="autoZero"/>
        <c:auto val="1"/>
        <c:lblAlgn val="ctr"/>
        <c:lblOffset val="100"/>
        <c:noMultiLvlLbl val="0"/>
      </c:catAx>
      <c:valAx>
        <c:axId val="47951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[$€-413]\ * #,##0.00_ ;_ [$€-413]\ * \-#,##0.00_ ;_ [$€-413]\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795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Occupationdifference Mine Enterprise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Bezettingsverschil!$A$6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Bezettingsverschil!$B$5:$P$5</c:f>
              <c:strCache>
                <c:ptCount val="15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Monday</c:v>
                </c:pt>
                <c:pt idx="6">
                  <c:v>Tuesday</c:v>
                </c:pt>
                <c:pt idx="7">
                  <c:v>Wednesday</c:v>
                </c:pt>
                <c:pt idx="8">
                  <c:v>Thursday</c:v>
                </c:pt>
                <c:pt idx="9">
                  <c:v>Friday</c:v>
                </c:pt>
                <c:pt idx="10">
                  <c:v>Monday</c:v>
                </c:pt>
                <c:pt idx="11">
                  <c:v>Tuesday</c:v>
                </c:pt>
                <c:pt idx="12">
                  <c:v>Wednesday</c:v>
                </c:pt>
                <c:pt idx="13">
                  <c:v>Thursday</c:v>
                </c:pt>
                <c:pt idx="14">
                  <c:v>Friday</c:v>
                </c:pt>
              </c:strCache>
            </c:strRef>
          </c:cat>
          <c:val>
            <c:numRef>
              <c:f>Bezettingsverschil!$B$6:$P$6</c:f>
              <c:numCache>
                <c:formatCode>General</c:formatCode>
                <c:ptCount val="15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66-4D30-B599-4109859C1AB9}"/>
            </c:ext>
          </c:extLst>
        </c:ser>
        <c:ser>
          <c:idx val="1"/>
          <c:order val="1"/>
          <c:tx>
            <c:strRef>
              <c:f>Bezettingsverschil!$A$7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Bezettingsverschil!$B$5:$P$5</c:f>
              <c:strCache>
                <c:ptCount val="15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Monday</c:v>
                </c:pt>
                <c:pt idx="6">
                  <c:v>Tuesday</c:v>
                </c:pt>
                <c:pt idx="7">
                  <c:v>Wednesday</c:v>
                </c:pt>
                <c:pt idx="8">
                  <c:v>Thursday</c:v>
                </c:pt>
                <c:pt idx="9">
                  <c:v>Friday</c:v>
                </c:pt>
                <c:pt idx="10">
                  <c:v>Monday</c:v>
                </c:pt>
                <c:pt idx="11">
                  <c:v>Tuesday</c:v>
                </c:pt>
                <c:pt idx="12">
                  <c:v>Wednesday</c:v>
                </c:pt>
                <c:pt idx="13">
                  <c:v>Thursday</c:v>
                </c:pt>
                <c:pt idx="14">
                  <c:v>Friday</c:v>
                </c:pt>
              </c:strCache>
            </c:strRef>
          </c:cat>
          <c:val>
            <c:numRef>
              <c:f>Bezettingsverschil!$B$7:$P$7</c:f>
              <c:numCache>
                <c:formatCode>General</c:formatCode>
                <c:ptCount val="15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66-4D30-B599-4109859C1AB9}"/>
            </c:ext>
          </c:extLst>
        </c:ser>
        <c:ser>
          <c:idx val="2"/>
          <c:order val="2"/>
          <c:tx>
            <c:strRef>
              <c:f>Bezettingsverschil!$A$8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Bezettingsverschil!$B$5:$P$5</c:f>
              <c:strCache>
                <c:ptCount val="15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Monday</c:v>
                </c:pt>
                <c:pt idx="6">
                  <c:v>Tuesday</c:v>
                </c:pt>
                <c:pt idx="7">
                  <c:v>Wednesday</c:v>
                </c:pt>
                <c:pt idx="8">
                  <c:v>Thursday</c:v>
                </c:pt>
                <c:pt idx="9">
                  <c:v>Friday</c:v>
                </c:pt>
                <c:pt idx="10">
                  <c:v>Monday</c:v>
                </c:pt>
                <c:pt idx="11">
                  <c:v>Tuesday</c:v>
                </c:pt>
                <c:pt idx="12">
                  <c:v>Wednesday</c:v>
                </c:pt>
                <c:pt idx="13">
                  <c:v>Thursday</c:v>
                </c:pt>
                <c:pt idx="14">
                  <c:v>Friday</c:v>
                </c:pt>
              </c:strCache>
            </c:strRef>
          </c:cat>
          <c:val>
            <c:numRef>
              <c:f>Bezettingsverschil!$B$8:$P$8</c:f>
              <c:numCache>
                <c:formatCode>General</c:formatCode>
                <c:ptCount val="15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66-4D30-B599-4109859C1AB9}"/>
            </c:ext>
          </c:extLst>
        </c:ser>
        <c:ser>
          <c:idx val="3"/>
          <c:order val="3"/>
          <c:tx>
            <c:strRef>
              <c:f>Bezettingsverschil!$A$9</c:f>
              <c:strCache>
                <c:ptCount val="1"/>
                <c:pt idx="0">
                  <c:v>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Bezettingsverschil!$B$5:$P$5</c:f>
              <c:strCache>
                <c:ptCount val="15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Monday</c:v>
                </c:pt>
                <c:pt idx="6">
                  <c:v>Tuesday</c:v>
                </c:pt>
                <c:pt idx="7">
                  <c:v>Wednesday</c:v>
                </c:pt>
                <c:pt idx="8">
                  <c:v>Thursday</c:v>
                </c:pt>
                <c:pt idx="9">
                  <c:v>Friday</c:v>
                </c:pt>
                <c:pt idx="10">
                  <c:v>Monday</c:v>
                </c:pt>
                <c:pt idx="11">
                  <c:v>Tuesday</c:v>
                </c:pt>
                <c:pt idx="12">
                  <c:v>Wednesday</c:v>
                </c:pt>
                <c:pt idx="13">
                  <c:v>Thursday</c:v>
                </c:pt>
                <c:pt idx="14">
                  <c:v>Friday</c:v>
                </c:pt>
              </c:strCache>
            </c:strRef>
          </c:cat>
          <c:val>
            <c:numRef>
              <c:f>Bezettingsverschil!$B$9:$P$9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3-7366-4D30-B599-4109859C1AB9}"/>
            </c:ext>
          </c:extLst>
        </c:ser>
        <c:ser>
          <c:idx val="4"/>
          <c:order val="4"/>
          <c:tx>
            <c:strRef>
              <c:f>Bezettingsverschil!$A$10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Bezettingsverschil!$B$5:$P$5</c:f>
              <c:strCache>
                <c:ptCount val="15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Monday</c:v>
                </c:pt>
                <c:pt idx="6">
                  <c:v>Tuesday</c:v>
                </c:pt>
                <c:pt idx="7">
                  <c:v>Wednesday</c:v>
                </c:pt>
                <c:pt idx="8">
                  <c:v>Thursday</c:v>
                </c:pt>
                <c:pt idx="9">
                  <c:v>Friday</c:v>
                </c:pt>
                <c:pt idx="10">
                  <c:v>Monday</c:v>
                </c:pt>
                <c:pt idx="11">
                  <c:v>Tuesday</c:v>
                </c:pt>
                <c:pt idx="12">
                  <c:v>Wednesday</c:v>
                </c:pt>
                <c:pt idx="13">
                  <c:v>Thursday</c:v>
                </c:pt>
                <c:pt idx="14">
                  <c:v>Friday</c:v>
                </c:pt>
              </c:strCache>
            </c:strRef>
          </c:cat>
          <c:val>
            <c:numRef>
              <c:f>Bezettingsverschil!$B$10:$P$10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4-7366-4D30-B599-4109859C1AB9}"/>
            </c:ext>
          </c:extLst>
        </c:ser>
        <c:ser>
          <c:idx val="5"/>
          <c:order val="5"/>
          <c:tx>
            <c:strRef>
              <c:f>Bezettingsverschil!$A$11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Bezettingsverschil!$B$5:$P$5</c:f>
              <c:strCache>
                <c:ptCount val="15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Monday</c:v>
                </c:pt>
                <c:pt idx="6">
                  <c:v>Tuesday</c:v>
                </c:pt>
                <c:pt idx="7">
                  <c:v>Wednesday</c:v>
                </c:pt>
                <c:pt idx="8">
                  <c:v>Thursday</c:v>
                </c:pt>
                <c:pt idx="9">
                  <c:v>Friday</c:v>
                </c:pt>
                <c:pt idx="10">
                  <c:v>Monday</c:v>
                </c:pt>
                <c:pt idx="11">
                  <c:v>Tuesday</c:v>
                </c:pt>
                <c:pt idx="12">
                  <c:v>Wednesday</c:v>
                </c:pt>
                <c:pt idx="13">
                  <c:v>Thursday</c:v>
                </c:pt>
                <c:pt idx="14">
                  <c:v>Friday</c:v>
                </c:pt>
              </c:strCache>
            </c:strRef>
          </c:cat>
          <c:val>
            <c:numRef>
              <c:f>Bezettingsverschil!$B$11:$P$11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5-7366-4D30-B599-4109859C1AB9}"/>
            </c:ext>
          </c:extLst>
        </c:ser>
        <c:ser>
          <c:idx val="6"/>
          <c:order val="6"/>
          <c:tx>
            <c:strRef>
              <c:f>Bezettingsverschil!$A$12</c:f>
              <c:strCache>
                <c:ptCount val="1"/>
                <c:pt idx="0">
                  <c:v>G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Bezettingsverschil!$B$5:$P$5</c:f>
              <c:strCache>
                <c:ptCount val="15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Monday</c:v>
                </c:pt>
                <c:pt idx="6">
                  <c:v>Tuesday</c:v>
                </c:pt>
                <c:pt idx="7">
                  <c:v>Wednesday</c:v>
                </c:pt>
                <c:pt idx="8">
                  <c:v>Thursday</c:v>
                </c:pt>
                <c:pt idx="9">
                  <c:v>Friday</c:v>
                </c:pt>
                <c:pt idx="10">
                  <c:v>Monday</c:v>
                </c:pt>
                <c:pt idx="11">
                  <c:v>Tuesday</c:v>
                </c:pt>
                <c:pt idx="12">
                  <c:v>Wednesday</c:v>
                </c:pt>
                <c:pt idx="13">
                  <c:v>Thursday</c:v>
                </c:pt>
                <c:pt idx="14">
                  <c:v>Friday</c:v>
                </c:pt>
              </c:strCache>
            </c:strRef>
          </c:cat>
          <c:val>
            <c:numRef>
              <c:f>Bezettingsverschil!$B$12:$P$12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6-7366-4D30-B599-4109859C1AB9}"/>
            </c:ext>
          </c:extLst>
        </c:ser>
        <c:ser>
          <c:idx val="7"/>
          <c:order val="7"/>
          <c:tx>
            <c:strRef>
              <c:f>Bezettingsverschil!$A$13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Bezettingsverschil!$B$5:$P$5</c:f>
              <c:strCache>
                <c:ptCount val="15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Monday</c:v>
                </c:pt>
                <c:pt idx="6">
                  <c:v>Tuesday</c:v>
                </c:pt>
                <c:pt idx="7">
                  <c:v>Wednesday</c:v>
                </c:pt>
                <c:pt idx="8">
                  <c:v>Thursday</c:v>
                </c:pt>
                <c:pt idx="9">
                  <c:v>Friday</c:v>
                </c:pt>
                <c:pt idx="10">
                  <c:v>Monday</c:v>
                </c:pt>
                <c:pt idx="11">
                  <c:v>Tuesday</c:v>
                </c:pt>
                <c:pt idx="12">
                  <c:v>Wednesday</c:v>
                </c:pt>
                <c:pt idx="13">
                  <c:v>Thursday</c:v>
                </c:pt>
                <c:pt idx="14">
                  <c:v>Friday</c:v>
                </c:pt>
              </c:strCache>
            </c:strRef>
          </c:cat>
          <c:val>
            <c:numRef>
              <c:f>Bezettingsverschil!$B$13:$P$13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7-7366-4D30-B599-4109859C1AB9}"/>
            </c:ext>
          </c:extLst>
        </c:ser>
        <c:ser>
          <c:idx val="8"/>
          <c:order val="8"/>
          <c:tx>
            <c:strRef>
              <c:f>Bezettingsverschil!$A$14</c:f>
              <c:strCache>
                <c:ptCount val="1"/>
                <c:pt idx="0">
                  <c:v>Total amount (W)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Bezettingsverschil!$B$5:$P$5</c:f>
              <c:strCache>
                <c:ptCount val="15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Monday</c:v>
                </c:pt>
                <c:pt idx="6">
                  <c:v>Tuesday</c:v>
                </c:pt>
                <c:pt idx="7">
                  <c:v>Wednesday</c:v>
                </c:pt>
                <c:pt idx="8">
                  <c:v>Thursday</c:v>
                </c:pt>
                <c:pt idx="9">
                  <c:v>Friday</c:v>
                </c:pt>
                <c:pt idx="10">
                  <c:v>Monday</c:v>
                </c:pt>
                <c:pt idx="11">
                  <c:v>Tuesday</c:v>
                </c:pt>
                <c:pt idx="12">
                  <c:v>Wednesday</c:v>
                </c:pt>
                <c:pt idx="13">
                  <c:v>Thursday</c:v>
                </c:pt>
                <c:pt idx="14">
                  <c:v>Friday</c:v>
                </c:pt>
              </c:strCache>
            </c:strRef>
          </c:cat>
          <c:val>
            <c:numRef>
              <c:f>Bezettingsverschil!$B$14:$P$14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366-4D30-B599-4109859C1AB9}"/>
            </c:ext>
          </c:extLst>
        </c:ser>
        <c:ser>
          <c:idx val="9"/>
          <c:order val="9"/>
          <c:tx>
            <c:strRef>
              <c:f>Bezettingsverschil!$A$15</c:f>
              <c:strCache>
                <c:ptCount val="1"/>
                <c:pt idx="0">
                  <c:v>Normal  (N)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Bezettingsverschil!$B$5:$P$5</c:f>
              <c:strCache>
                <c:ptCount val="15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Monday</c:v>
                </c:pt>
                <c:pt idx="6">
                  <c:v>Tuesday</c:v>
                </c:pt>
                <c:pt idx="7">
                  <c:v>Wednesday</c:v>
                </c:pt>
                <c:pt idx="8">
                  <c:v>Thursday</c:v>
                </c:pt>
                <c:pt idx="9">
                  <c:v>Friday</c:v>
                </c:pt>
                <c:pt idx="10">
                  <c:v>Monday</c:v>
                </c:pt>
                <c:pt idx="11">
                  <c:v>Tuesday</c:v>
                </c:pt>
                <c:pt idx="12">
                  <c:v>Wednesday</c:v>
                </c:pt>
                <c:pt idx="13">
                  <c:v>Thursday</c:v>
                </c:pt>
                <c:pt idx="14">
                  <c:v>Friday</c:v>
                </c:pt>
              </c:strCache>
            </c:strRef>
          </c:cat>
          <c:val>
            <c:numRef>
              <c:f>Bezettingsverschil!$B$15:$P$15</c:f>
              <c:numCache>
                <c:formatCode>General</c:formatCode>
                <c:ptCount val="15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366-4D30-B599-4109859C1AB9}"/>
            </c:ext>
          </c:extLst>
        </c:ser>
        <c:ser>
          <c:idx val="10"/>
          <c:order val="10"/>
          <c:tx>
            <c:strRef>
              <c:f>Bezettingsverschil!$A$16</c:f>
              <c:strCache>
                <c:ptCount val="1"/>
                <c:pt idx="0">
                  <c:v>Difference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Bezettingsverschil!$B$5:$P$5</c:f>
              <c:strCache>
                <c:ptCount val="15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Monday</c:v>
                </c:pt>
                <c:pt idx="6">
                  <c:v>Tuesday</c:v>
                </c:pt>
                <c:pt idx="7">
                  <c:v>Wednesday</c:v>
                </c:pt>
                <c:pt idx="8">
                  <c:v>Thursday</c:v>
                </c:pt>
                <c:pt idx="9">
                  <c:v>Friday</c:v>
                </c:pt>
                <c:pt idx="10">
                  <c:v>Monday</c:v>
                </c:pt>
                <c:pt idx="11">
                  <c:v>Tuesday</c:v>
                </c:pt>
                <c:pt idx="12">
                  <c:v>Wednesday</c:v>
                </c:pt>
                <c:pt idx="13">
                  <c:v>Thursday</c:v>
                </c:pt>
                <c:pt idx="14">
                  <c:v>Friday</c:v>
                </c:pt>
              </c:strCache>
            </c:strRef>
          </c:cat>
          <c:val>
            <c:numRef>
              <c:f>Bezettingsverschil!$B$16:$P$16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366-4D30-B599-4109859C1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2068376"/>
        <c:axId val="472067064"/>
      </c:barChart>
      <c:catAx>
        <c:axId val="472068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72067064"/>
        <c:crosses val="autoZero"/>
        <c:auto val="1"/>
        <c:lblAlgn val="ctr"/>
        <c:lblOffset val="100"/>
        <c:noMultiLvlLbl val="0"/>
      </c:catAx>
      <c:valAx>
        <c:axId val="472067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72068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133349</xdr:colOff>
      <xdr:row>0</xdr:row>
      <xdr:rowOff>238124</xdr:rowOff>
    </xdr:from>
    <xdr:to>
      <xdr:col>22</xdr:col>
      <xdr:colOff>276224</xdr:colOff>
      <xdr:row>13</xdr:row>
      <xdr:rowOff>119061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5FD88B5B-2911-4D5F-945D-6367F01741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14287</xdr:rowOff>
    </xdr:from>
    <xdr:to>
      <xdr:col>15</xdr:col>
      <xdr:colOff>581025</xdr:colOff>
      <xdr:row>33</xdr:row>
      <xdr:rowOff>90487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8D18F37F-565C-4133-9696-565A4EB45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8"/>
  <sheetViews>
    <sheetView tabSelected="1" topLeftCell="A2" workbookViewId="0">
      <selection activeCell="G24" sqref="G24"/>
    </sheetView>
  </sheetViews>
  <sheetFormatPr defaultRowHeight="15" x14ac:dyDescent="0.25"/>
  <cols>
    <col min="1" max="1" width="26.85546875" customWidth="1"/>
    <col min="2" max="2" width="12.5703125" customWidth="1"/>
  </cols>
  <sheetData>
    <row r="1" spans="1:2" ht="18" x14ac:dyDescent="0.25">
      <c r="A1" s="21" t="s">
        <v>27</v>
      </c>
    </row>
    <row r="3" spans="1:2" x14ac:dyDescent="0.25">
      <c r="A3" s="23" t="s">
        <v>11</v>
      </c>
    </row>
    <row r="4" spans="1:2" x14ac:dyDescent="0.25">
      <c r="A4" s="23" t="s">
        <v>35</v>
      </c>
    </row>
    <row r="5" spans="1:2" x14ac:dyDescent="0.25">
      <c r="A5" s="26" t="s">
        <v>28</v>
      </c>
      <c r="B5" s="28">
        <v>0</v>
      </c>
    </row>
    <row r="6" spans="1:2" x14ac:dyDescent="0.25">
      <c r="A6" s="27" t="s">
        <v>29</v>
      </c>
      <c r="B6" s="29"/>
    </row>
    <row r="7" spans="1:2" x14ac:dyDescent="0.25">
      <c r="A7" s="4" t="s">
        <v>30</v>
      </c>
      <c r="B7" s="28">
        <v>0</v>
      </c>
    </row>
    <row r="8" spans="1:2" x14ac:dyDescent="0.25">
      <c r="A8" s="4" t="s">
        <v>31</v>
      </c>
      <c r="B8" s="28">
        <v>0</v>
      </c>
    </row>
    <row r="9" spans="1:2" x14ac:dyDescent="0.25">
      <c r="A9" s="4" t="s">
        <v>32</v>
      </c>
      <c r="B9" s="28">
        <v>0</v>
      </c>
    </row>
    <row r="10" spans="1:2" x14ac:dyDescent="0.25">
      <c r="A10" s="4" t="s">
        <v>33</v>
      </c>
      <c r="B10" s="28">
        <v>0</v>
      </c>
    </row>
    <row r="11" spans="1:2" x14ac:dyDescent="0.25">
      <c r="A11" s="4" t="s">
        <v>34</v>
      </c>
      <c r="B11" s="28">
        <v>0</v>
      </c>
    </row>
    <row r="12" spans="1:2" x14ac:dyDescent="0.25">
      <c r="A12" s="4" t="s">
        <v>36</v>
      </c>
      <c r="B12" s="28">
        <f>SUM(B5:B11)</f>
        <v>0</v>
      </c>
    </row>
    <row r="13" spans="1:2" x14ac:dyDescent="0.25">
      <c r="B13" s="30"/>
    </row>
    <row r="14" spans="1:2" x14ac:dyDescent="0.25">
      <c r="A14" s="23" t="s">
        <v>37</v>
      </c>
      <c r="B14" s="30"/>
    </row>
    <row r="15" spans="1:2" x14ac:dyDescent="0.25">
      <c r="A15" s="10"/>
      <c r="B15" s="28">
        <v>0</v>
      </c>
    </row>
    <row r="16" spans="1:2" x14ac:dyDescent="0.25">
      <c r="A16" s="10"/>
      <c r="B16" s="28">
        <v>0</v>
      </c>
    </row>
    <row r="17" spans="1:3" x14ac:dyDescent="0.25">
      <c r="A17" s="10"/>
      <c r="B17" s="28">
        <v>0</v>
      </c>
    </row>
    <row r="18" spans="1:3" x14ac:dyDescent="0.25">
      <c r="A18" s="4" t="s">
        <v>36</v>
      </c>
      <c r="B18" s="28">
        <f>SUM(B15:B17)</f>
        <v>0</v>
      </c>
    </row>
    <row r="19" spans="1:3" x14ac:dyDescent="0.25">
      <c r="B19" s="31"/>
    </row>
    <row r="20" spans="1:3" ht="15.75" thickBot="1" x14ac:dyDescent="0.3">
      <c r="A20" s="23" t="s">
        <v>38</v>
      </c>
      <c r="B20" s="32">
        <f>B12+B18</f>
        <v>0</v>
      </c>
    </row>
    <row r="21" spans="1:3" ht="15.75" thickTop="1" x14ac:dyDescent="0.25">
      <c r="B21" s="30"/>
    </row>
    <row r="22" spans="1:3" x14ac:dyDescent="0.25">
      <c r="B22" s="30"/>
    </row>
    <row r="23" spans="1:3" x14ac:dyDescent="0.25">
      <c r="A23" s="24" t="s">
        <v>39</v>
      </c>
      <c r="B23" s="33">
        <v>0</v>
      </c>
    </row>
    <row r="24" spans="1:3" x14ac:dyDescent="0.25">
      <c r="B24" s="30"/>
    </row>
    <row r="25" spans="1:3" x14ac:dyDescent="0.25">
      <c r="A25" s="24" t="s">
        <v>63</v>
      </c>
      <c r="B25" s="34">
        <f>(100/109)*B23</f>
        <v>0</v>
      </c>
    </row>
    <row r="26" spans="1:3" x14ac:dyDescent="0.25">
      <c r="B26" s="30"/>
    </row>
    <row r="27" spans="1:3" x14ac:dyDescent="0.25">
      <c r="A27" s="24" t="s">
        <v>40</v>
      </c>
      <c r="B27" s="34">
        <f>B25-B20</f>
        <v>0</v>
      </c>
    </row>
    <row r="28" spans="1:3" x14ac:dyDescent="0.25">
      <c r="C28" s="2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5"/>
  <sheetViews>
    <sheetView topLeftCell="A16" workbookViewId="0">
      <selection activeCell="B42" sqref="B42"/>
    </sheetView>
  </sheetViews>
  <sheetFormatPr defaultRowHeight="15" x14ac:dyDescent="0.25"/>
  <cols>
    <col min="1" max="1" width="20.5703125" customWidth="1"/>
    <col min="2" max="2" width="10" customWidth="1"/>
    <col min="3" max="3" width="12.28515625" customWidth="1"/>
    <col min="4" max="4" width="11.140625" customWidth="1"/>
    <col min="5" max="5" width="10.7109375" customWidth="1"/>
    <col min="6" max="6" width="9.5703125" customWidth="1"/>
    <col min="7" max="8" width="9.5703125" bestFit="1" customWidth="1"/>
    <col min="9" max="9" width="10.85546875" customWidth="1"/>
    <col min="10" max="10" width="11" customWidth="1"/>
    <col min="11" max="11" width="9" customWidth="1"/>
    <col min="12" max="12" width="10" customWidth="1"/>
    <col min="13" max="13" width="9.42578125" customWidth="1"/>
    <col min="14" max="14" width="11" customWidth="1"/>
    <col min="15" max="15" width="11.42578125" customWidth="1"/>
    <col min="16" max="16" width="9.42578125" customWidth="1"/>
  </cols>
  <sheetData>
    <row r="1" spans="1:16" ht="19.5" x14ac:dyDescent="0.25">
      <c r="A1" s="44" t="s">
        <v>42</v>
      </c>
    </row>
    <row r="2" spans="1:16" x14ac:dyDescent="0.25">
      <c r="A2" s="11" t="s">
        <v>52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x14ac:dyDescent="0.25">
      <c r="A3" s="2" t="s">
        <v>53</v>
      </c>
      <c r="B3" s="3" t="s">
        <v>47</v>
      </c>
      <c r="C3" s="3" t="s">
        <v>48</v>
      </c>
      <c r="D3" s="3" t="s">
        <v>49</v>
      </c>
      <c r="E3" s="3" t="s">
        <v>50</v>
      </c>
      <c r="F3" s="3" t="s">
        <v>51</v>
      </c>
      <c r="G3" s="3" t="s">
        <v>47</v>
      </c>
      <c r="H3" s="3" t="s">
        <v>48</v>
      </c>
      <c r="I3" s="3" t="s">
        <v>49</v>
      </c>
      <c r="J3" s="3" t="s">
        <v>50</v>
      </c>
      <c r="K3" s="3" t="s">
        <v>51</v>
      </c>
      <c r="L3" s="3" t="s">
        <v>47</v>
      </c>
      <c r="M3" s="3" t="s">
        <v>48</v>
      </c>
      <c r="N3" s="3" t="s">
        <v>49</v>
      </c>
      <c r="O3" s="3" t="s">
        <v>50</v>
      </c>
      <c r="P3" s="3" t="s">
        <v>51</v>
      </c>
    </row>
    <row r="4" spans="1:16" x14ac:dyDescent="0.25">
      <c r="A4" s="4" t="s">
        <v>0</v>
      </c>
      <c r="B4" s="35">
        <v>0</v>
      </c>
      <c r="C4" s="35">
        <v>0</v>
      </c>
      <c r="D4" s="35">
        <v>0</v>
      </c>
      <c r="E4" s="35">
        <v>0</v>
      </c>
      <c r="F4" s="35">
        <v>0</v>
      </c>
      <c r="G4" s="35">
        <v>0</v>
      </c>
      <c r="H4" s="35">
        <v>0</v>
      </c>
      <c r="I4" s="35">
        <v>0</v>
      </c>
      <c r="J4" s="35">
        <v>0</v>
      </c>
      <c r="K4" s="35">
        <v>0</v>
      </c>
      <c r="L4" s="35">
        <v>0</v>
      </c>
      <c r="M4" s="35">
        <v>0</v>
      </c>
      <c r="N4" s="35">
        <v>0</v>
      </c>
      <c r="O4" s="35">
        <v>0</v>
      </c>
      <c r="P4" s="35">
        <v>0</v>
      </c>
    </row>
    <row r="5" spans="1:16" x14ac:dyDescent="0.25">
      <c r="A5" s="4" t="s">
        <v>1</v>
      </c>
      <c r="B5" s="35">
        <v>0</v>
      </c>
      <c r="C5" s="35">
        <v>0</v>
      </c>
      <c r="D5" s="35">
        <v>0</v>
      </c>
      <c r="E5" s="35">
        <v>0</v>
      </c>
      <c r="F5" s="35">
        <v>0</v>
      </c>
      <c r="G5" s="35">
        <v>0</v>
      </c>
      <c r="H5" s="35">
        <v>0</v>
      </c>
      <c r="I5" s="35">
        <v>0</v>
      </c>
      <c r="J5" s="35">
        <v>0</v>
      </c>
      <c r="K5" s="35">
        <v>0</v>
      </c>
      <c r="L5" s="35">
        <v>0</v>
      </c>
      <c r="M5" s="35">
        <v>0</v>
      </c>
      <c r="N5" s="35">
        <v>0</v>
      </c>
      <c r="O5" s="35">
        <v>0</v>
      </c>
      <c r="P5" s="35">
        <v>0</v>
      </c>
    </row>
    <row r="6" spans="1:16" x14ac:dyDescent="0.25">
      <c r="A6" s="4" t="s">
        <v>2</v>
      </c>
      <c r="B6" s="35">
        <v>0</v>
      </c>
      <c r="C6" s="35">
        <v>0</v>
      </c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0</v>
      </c>
      <c r="K6" s="35">
        <v>0</v>
      </c>
      <c r="L6" s="35">
        <v>0</v>
      </c>
      <c r="M6" s="35">
        <v>0</v>
      </c>
      <c r="N6" s="35">
        <v>0</v>
      </c>
      <c r="O6" s="35">
        <v>0</v>
      </c>
      <c r="P6" s="35">
        <v>0</v>
      </c>
    </row>
    <row r="7" spans="1:16" x14ac:dyDescent="0.25">
      <c r="A7" s="4" t="s">
        <v>3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8" spans="1:16" x14ac:dyDescent="0.25">
      <c r="A8" s="4" t="s">
        <v>4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</row>
    <row r="9" spans="1:16" x14ac:dyDescent="0.25">
      <c r="A9" s="4" t="s">
        <v>5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</row>
    <row r="10" spans="1:16" x14ac:dyDescent="0.25">
      <c r="A10" s="4" t="s">
        <v>6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</row>
    <row r="11" spans="1:16" x14ac:dyDescent="0.25">
      <c r="A11" s="4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</row>
    <row r="12" spans="1:16" x14ac:dyDescent="0.25">
      <c r="A12" s="6" t="s">
        <v>54</v>
      </c>
      <c r="B12" s="36">
        <f>SUM(B4:B11)</f>
        <v>0</v>
      </c>
      <c r="C12" s="36">
        <f t="shared" ref="C12:P12" si="0">SUM(C4:C11)</f>
        <v>0</v>
      </c>
      <c r="D12" s="36">
        <f t="shared" si="0"/>
        <v>0</v>
      </c>
      <c r="E12" s="36">
        <f t="shared" si="0"/>
        <v>0</v>
      </c>
      <c r="F12" s="36">
        <f t="shared" si="0"/>
        <v>0</v>
      </c>
      <c r="G12" s="36">
        <f t="shared" si="0"/>
        <v>0</v>
      </c>
      <c r="H12" s="36">
        <f t="shared" si="0"/>
        <v>0</v>
      </c>
      <c r="I12" s="36">
        <f t="shared" si="0"/>
        <v>0</v>
      </c>
      <c r="J12" s="36">
        <f t="shared" si="0"/>
        <v>0</v>
      </c>
      <c r="K12" s="36">
        <f t="shared" si="0"/>
        <v>0</v>
      </c>
      <c r="L12" s="36">
        <f t="shared" si="0"/>
        <v>0</v>
      </c>
      <c r="M12" s="36">
        <f t="shared" si="0"/>
        <v>0</v>
      </c>
      <c r="N12" s="36">
        <f t="shared" si="0"/>
        <v>0</v>
      </c>
      <c r="O12" s="36">
        <f t="shared" si="0"/>
        <v>0</v>
      </c>
      <c r="P12" s="36">
        <f t="shared" si="0"/>
        <v>0</v>
      </c>
    </row>
    <row r="13" spans="1:16" x14ac:dyDescent="0.25">
      <c r="A13" s="4" t="s">
        <v>62</v>
      </c>
      <c r="B13" s="35">
        <f>(9/109)*B12</f>
        <v>0</v>
      </c>
      <c r="C13" s="35">
        <f>(9/109)*C12</f>
        <v>0</v>
      </c>
      <c r="D13" s="35">
        <f>(9/109)*D12</f>
        <v>0</v>
      </c>
      <c r="E13" s="35">
        <f>(9/109)*E12</f>
        <v>0</v>
      </c>
      <c r="F13" s="35">
        <f>(9/109)*F12</f>
        <v>0</v>
      </c>
      <c r="G13" s="35">
        <f>(9/109)*G12</f>
        <v>0</v>
      </c>
      <c r="H13" s="35">
        <f>(9/109)*H12</f>
        <v>0</v>
      </c>
      <c r="I13" s="35">
        <f>(9/109)*I12</f>
        <v>0</v>
      </c>
      <c r="J13" s="35">
        <f>(9/109)*J12</f>
        <v>0</v>
      </c>
      <c r="K13" s="35">
        <f>(9/109)*K12</f>
        <v>0</v>
      </c>
      <c r="L13" s="35">
        <f>(9/109)*L12</f>
        <v>0</v>
      </c>
      <c r="M13" s="35">
        <f>(9/109)*M12</f>
        <v>0</v>
      </c>
      <c r="N13" s="35">
        <f>(9/109)*N12</f>
        <v>0</v>
      </c>
      <c r="O13" s="35">
        <f>(9/109)*O12</f>
        <v>0</v>
      </c>
      <c r="P13" s="35">
        <f>(9/109)*P12</f>
        <v>0</v>
      </c>
    </row>
    <row r="14" spans="1:16" x14ac:dyDescent="0.25">
      <c r="A14" s="7" t="s">
        <v>55</v>
      </c>
      <c r="B14" s="37">
        <f>B12-B13</f>
        <v>0</v>
      </c>
      <c r="C14" s="37">
        <f t="shared" ref="C14:P14" si="1">C12-C13</f>
        <v>0</v>
      </c>
      <c r="D14" s="37">
        <f t="shared" si="1"/>
        <v>0</v>
      </c>
      <c r="E14" s="37">
        <f t="shared" si="1"/>
        <v>0</v>
      </c>
      <c r="F14" s="37">
        <f t="shared" si="1"/>
        <v>0</v>
      </c>
      <c r="G14" s="37">
        <f t="shared" si="1"/>
        <v>0</v>
      </c>
      <c r="H14" s="37">
        <f t="shared" si="1"/>
        <v>0</v>
      </c>
      <c r="I14" s="37">
        <f t="shared" si="1"/>
        <v>0</v>
      </c>
      <c r="J14" s="37">
        <f t="shared" si="1"/>
        <v>0</v>
      </c>
      <c r="K14" s="37">
        <f t="shared" si="1"/>
        <v>0</v>
      </c>
      <c r="L14" s="37">
        <f t="shared" si="1"/>
        <v>0</v>
      </c>
      <c r="M14" s="37">
        <f t="shared" si="1"/>
        <v>0</v>
      </c>
      <c r="N14" s="37">
        <f t="shared" si="1"/>
        <v>0</v>
      </c>
      <c r="O14" s="37">
        <f t="shared" si="1"/>
        <v>0</v>
      </c>
      <c r="P14" s="37">
        <f t="shared" si="1"/>
        <v>0</v>
      </c>
    </row>
    <row r="15" spans="1:16" x14ac:dyDescent="0.25">
      <c r="A15" s="1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</row>
    <row r="16" spans="1:16" x14ac:dyDescent="0.25">
      <c r="A16" s="8" t="s">
        <v>56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</row>
    <row r="17" spans="1:16" x14ac:dyDescent="0.25">
      <c r="A17" s="9" t="s">
        <v>7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</row>
    <row r="18" spans="1:16" x14ac:dyDescent="0.25">
      <c r="A18" s="4" t="s">
        <v>26</v>
      </c>
      <c r="B18" s="35">
        <v>0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</row>
    <row r="19" spans="1:16" x14ac:dyDescent="0.25">
      <c r="A19" s="4" t="s">
        <v>12</v>
      </c>
      <c r="B19" s="35">
        <v>0</v>
      </c>
      <c r="C19" s="35">
        <v>0</v>
      </c>
      <c r="D19" s="35">
        <v>0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</row>
    <row r="20" spans="1:16" x14ac:dyDescent="0.25">
      <c r="A20" s="4" t="s">
        <v>13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</row>
    <row r="21" spans="1:16" x14ac:dyDescent="0.25">
      <c r="A21" s="4" t="s">
        <v>8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</row>
    <row r="22" spans="1:16" x14ac:dyDescent="0.25">
      <c r="A22" s="4" t="s">
        <v>14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</row>
    <row r="23" spans="1:16" x14ac:dyDescent="0.25">
      <c r="A23" s="4" t="s">
        <v>15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</row>
    <row r="24" spans="1:16" x14ac:dyDescent="0.25">
      <c r="A24" s="4" t="s">
        <v>16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</row>
    <row r="25" spans="1:16" x14ac:dyDescent="0.25">
      <c r="A25" s="4" t="s">
        <v>17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</row>
    <row r="26" spans="1:16" x14ac:dyDescent="0.25">
      <c r="A26" s="4" t="s">
        <v>18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</row>
    <row r="27" spans="1:16" x14ac:dyDescent="0.25">
      <c r="A27" s="4" t="s">
        <v>19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16" x14ac:dyDescent="0.25">
      <c r="A28" s="4" t="s">
        <v>20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16" x14ac:dyDescent="0.25">
      <c r="A29" s="4" t="s">
        <v>21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16" x14ac:dyDescent="0.25">
      <c r="A30" s="4" t="s">
        <v>22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16" x14ac:dyDescent="0.25">
      <c r="A31" s="4" t="s">
        <v>23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</row>
    <row r="32" spans="1:16" x14ac:dyDescent="0.25">
      <c r="A32" s="3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</row>
    <row r="33" spans="1:16" x14ac:dyDescent="0.25">
      <c r="A33" s="9" t="s">
        <v>9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</row>
    <row r="34" spans="1:16" x14ac:dyDescent="0.25">
      <c r="A34" s="4" t="s">
        <v>41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</row>
    <row r="35" spans="1:16" x14ac:dyDescent="0.25">
      <c r="A35" s="4" t="s">
        <v>24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</row>
    <row r="36" spans="1:16" x14ac:dyDescent="0.25">
      <c r="A36" s="4" t="s">
        <v>25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</row>
    <row r="37" spans="1:16" x14ac:dyDescent="0.25">
      <c r="A37" s="4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 t="s">
        <v>57</v>
      </c>
      <c r="B40" s="42">
        <f>SUM(B18:B39)</f>
        <v>0</v>
      </c>
      <c r="C40" s="42">
        <f t="shared" ref="C40:P40" si="2">SUM(C18:C39)</f>
        <v>0</v>
      </c>
      <c r="D40" s="42">
        <f t="shared" si="2"/>
        <v>0</v>
      </c>
      <c r="E40" s="42">
        <f t="shared" si="2"/>
        <v>0</v>
      </c>
      <c r="F40" s="42">
        <f t="shared" si="2"/>
        <v>0</v>
      </c>
      <c r="G40" s="42">
        <f t="shared" si="2"/>
        <v>0</v>
      </c>
      <c r="H40" s="42">
        <f t="shared" si="2"/>
        <v>0</v>
      </c>
      <c r="I40" s="42">
        <f t="shared" si="2"/>
        <v>0</v>
      </c>
      <c r="J40" s="42">
        <f t="shared" si="2"/>
        <v>0</v>
      </c>
      <c r="K40" s="42">
        <f t="shared" si="2"/>
        <v>0</v>
      </c>
      <c r="L40" s="42">
        <f t="shared" si="2"/>
        <v>0</v>
      </c>
      <c r="M40" s="42">
        <f t="shared" si="2"/>
        <v>0</v>
      </c>
      <c r="N40" s="42">
        <f t="shared" si="2"/>
        <v>0</v>
      </c>
      <c r="O40" s="42">
        <f t="shared" si="2"/>
        <v>0</v>
      </c>
      <c r="P40" s="42">
        <f t="shared" si="2"/>
        <v>0</v>
      </c>
    </row>
    <row r="41" spans="1:16" x14ac:dyDescent="0.25">
      <c r="A41" s="39" t="s">
        <v>58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39" t="s">
        <v>59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A43" s="41" t="s">
        <v>60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</row>
    <row r="44" spans="1:16" x14ac:dyDescent="0.25">
      <c r="A44" s="22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</row>
    <row r="45" spans="1:16" x14ac:dyDescent="0.25">
      <c r="A45" s="39" t="s">
        <v>61</v>
      </c>
      <c r="B45" s="40">
        <f>B14-B40</f>
        <v>0</v>
      </c>
      <c r="C45" s="40">
        <f t="shared" ref="C45:P45" si="3">C14-C40</f>
        <v>0</v>
      </c>
      <c r="D45" s="40">
        <f t="shared" si="3"/>
        <v>0</v>
      </c>
      <c r="E45" s="40">
        <f t="shared" si="3"/>
        <v>0</v>
      </c>
      <c r="F45" s="40">
        <f t="shared" si="3"/>
        <v>0</v>
      </c>
      <c r="G45" s="40">
        <f t="shared" si="3"/>
        <v>0</v>
      </c>
      <c r="H45" s="40">
        <f t="shared" si="3"/>
        <v>0</v>
      </c>
      <c r="I45" s="40">
        <f t="shared" si="3"/>
        <v>0</v>
      </c>
      <c r="J45" s="40">
        <f t="shared" si="3"/>
        <v>0</v>
      </c>
      <c r="K45" s="40">
        <f t="shared" si="3"/>
        <v>0</v>
      </c>
      <c r="L45" s="40">
        <f t="shared" si="3"/>
        <v>0</v>
      </c>
      <c r="M45" s="40">
        <f t="shared" si="3"/>
        <v>0</v>
      </c>
      <c r="N45" s="40">
        <f t="shared" si="3"/>
        <v>0</v>
      </c>
      <c r="O45" s="40">
        <f t="shared" si="3"/>
        <v>0</v>
      </c>
      <c r="P45" s="40">
        <f t="shared" si="3"/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P34"/>
  <sheetViews>
    <sheetView workbookViewId="0">
      <selection activeCell="B18" sqref="B18"/>
    </sheetView>
  </sheetViews>
  <sheetFormatPr defaultRowHeight="15" x14ac:dyDescent="0.25"/>
  <cols>
    <col min="1" max="1" width="24.28515625" customWidth="1"/>
    <col min="2" max="2" width="12" customWidth="1"/>
    <col min="3" max="3" width="11.7109375" customWidth="1"/>
    <col min="4" max="4" width="12.140625" customWidth="1"/>
    <col min="5" max="5" width="11.7109375" customWidth="1"/>
    <col min="9" max="9" width="10.7109375" customWidth="1"/>
    <col min="10" max="10" width="11.7109375" customWidth="1"/>
    <col min="12" max="12" width="9.85546875" customWidth="1"/>
    <col min="14" max="14" width="11.140625" customWidth="1"/>
    <col min="15" max="15" width="11.28515625" customWidth="1"/>
    <col min="16" max="16" width="9.7109375" customWidth="1"/>
  </cols>
  <sheetData>
    <row r="3" spans="1:16" ht="19.5" x14ac:dyDescent="0.25">
      <c r="A3" s="44" t="s">
        <v>42</v>
      </c>
    </row>
    <row r="4" spans="1:16" x14ac:dyDescent="0.25">
      <c r="A4" s="11" t="s">
        <v>52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x14ac:dyDescent="0.25">
      <c r="A5" s="2" t="s">
        <v>43</v>
      </c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47</v>
      </c>
      <c r="H5" s="3" t="s">
        <v>48</v>
      </c>
      <c r="I5" s="3" t="s">
        <v>49</v>
      </c>
      <c r="J5" s="3" t="s">
        <v>50</v>
      </c>
      <c r="K5" s="3" t="s">
        <v>51</v>
      </c>
      <c r="L5" s="3" t="s">
        <v>47</v>
      </c>
      <c r="M5" s="3" t="s">
        <v>48</v>
      </c>
      <c r="N5" s="3" t="s">
        <v>49</v>
      </c>
      <c r="O5" s="3" t="s">
        <v>50</v>
      </c>
      <c r="P5" s="3" t="s">
        <v>51</v>
      </c>
    </row>
    <row r="6" spans="1:16" x14ac:dyDescent="0.25">
      <c r="A6" s="4" t="s">
        <v>0</v>
      </c>
      <c r="B6" s="12">
        <v>0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x14ac:dyDescent="0.25">
      <c r="A7" s="4" t="s">
        <v>1</v>
      </c>
      <c r="B7" s="12">
        <v>0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6" x14ac:dyDescent="0.25">
      <c r="A8" s="4" t="s">
        <v>2</v>
      </c>
      <c r="B8" s="12">
        <v>0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1:16" x14ac:dyDescent="0.25">
      <c r="A9" s="4" t="s">
        <v>3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6" x14ac:dyDescent="0.25">
      <c r="A10" s="4" t="s">
        <v>4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pans="1:16" x14ac:dyDescent="0.25">
      <c r="A11" s="4" t="s">
        <v>5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6" x14ac:dyDescent="0.25">
      <c r="A12" s="4" t="s">
        <v>6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6" x14ac:dyDescent="0.25">
      <c r="A13" s="4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spans="1:16" x14ac:dyDescent="0.25">
      <c r="A14" s="6" t="s">
        <v>44</v>
      </c>
      <c r="B14" s="13">
        <f>SUM(B6:B13)</f>
        <v>0</v>
      </c>
      <c r="C14" s="13">
        <f t="shared" ref="C14:P14" si="0">SUM(C6:C13)</f>
        <v>0</v>
      </c>
      <c r="D14" s="13">
        <f t="shared" si="0"/>
        <v>0</v>
      </c>
      <c r="E14" s="13">
        <f t="shared" si="0"/>
        <v>0</v>
      </c>
      <c r="F14" s="13">
        <f t="shared" si="0"/>
        <v>0</v>
      </c>
      <c r="G14" s="13">
        <f t="shared" si="0"/>
        <v>0</v>
      </c>
      <c r="H14" s="13">
        <f t="shared" si="0"/>
        <v>0</v>
      </c>
      <c r="I14" s="13">
        <f t="shared" si="0"/>
        <v>0</v>
      </c>
      <c r="J14" s="13">
        <f t="shared" si="0"/>
        <v>0</v>
      </c>
      <c r="K14" s="13">
        <f t="shared" si="0"/>
        <v>0</v>
      </c>
      <c r="L14" s="13">
        <f t="shared" si="0"/>
        <v>0</v>
      </c>
      <c r="M14" s="13">
        <f t="shared" si="0"/>
        <v>0</v>
      </c>
      <c r="N14" s="13">
        <f t="shared" si="0"/>
        <v>0</v>
      </c>
      <c r="O14" s="13">
        <f t="shared" si="0"/>
        <v>0</v>
      </c>
      <c r="P14" s="13">
        <f t="shared" si="0"/>
        <v>0</v>
      </c>
    </row>
    <row r="15" spans="1:16" x14ac:dyDescent="0.25">
      <c r="A15" s="4" t="s">
        <v>45</v>
      </c>
      <c r="B15" s="12">
        <v>0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 x14ac:dyDescent="0.25">
      <c r="A16" s="7" t="s">
        <v>46</v>
      </c>
      <c r="B16" s="14">
        <f>B14-B15</f>
        <v>0</v>
      </c>
      <c r="C16" s="14">
        <f t="shared" ref="C16:P16" si="1">C14-C15</f>
        <v>0</v>
      </c>
      <c r="D16" s="14">
        <f t="shared" si="1"/>
        <v>0</v>
      </c>
      <c r="E16" s="14">
        <f t="shared" si="1"/>
        <v>0</v>
      </c>
      <c r="F16" s="14">
        <f t="shared" si="1"/>
        <v>0</v>
      </c>
      <c r="G16" s="14">
        <f t="shared" si="1"/>
        <v>0</v>
      </c>
      <c r="H16" s="14">
        <f t="shared" si="1"/>
        <v>0</v>
      </c>
      <c r="I16" s="14">
        <f t="shared" si="1"/>
        <v>0</v>
      </c>
      <c r="J16" s="14">
        <f t="shared" si="1"/>
        <v>0</v>
      </c>
      <c r="K16" s="14">
        <f t="shared" si="1"/>
        <v>0</v>
      </c>
      <c r="L16" s="14">
        <f t="shared" si="1"/>
        <v>0</v>
      </c>
      <c r="M16" s="14">
        <f t="shared" si="1"/>
        <v>0</v>
      </c>
      <c r="N16" s="14">
        <f t="shared" si="1"/>
        <v>0</v>
      </c>
      <c r="O16" s="14">
        <f t="shared" si="1"/>
        <v>0</v>
      </c>
      <c r="P16" s="14">
        <f t="shared" si="1"/>
        <v>0</v>
      </c>
    </row>
    <row r="17" spans="1:16" x14ac:dyDescent="0.25">
      <c r="A17" s="1"/>
      <c r="B17" s="20">
        <v>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8" t="s">
        <v>10</v>
      </c>
      <c r="B18" s="5">
        <f>B16*B17</f>
        <v>0</v>
      </c>
      <c r="C18" s="5">
        <f t="shared" ref="C18:P18" si="2">C16*C17</f>
        <v>0</v>
      </c>
      <c r="D18" s="5">
        <f t="shared" si="2"/>
        <v>0</v>
      </c>
      <c r="E18" s="5">
        <f t="shared" si="2"/>
        <v>0</v>
      </c>
      <c r="F18" s="5">
        <f t="shared" si="2"/>
        <v>0</v>
      </c>
      <c r="G18" s="5">
        <f t="shared" si="2"/>
        <v>0</v>
      </c>
      <c r="H18" s="5">
        <f t="shared" si="2"/>
        <v>0</v>
      </c>
      <c r="I18" s="5">
        <f t="shared" si="2"/>
        <v>0</v>
      </c>
      <c r="J18" s="5">
        <f t="shared" si="2"/>
        <v>0</v>
      </c>
      <c r="K18" s="5">
        <f t="shared" si="2"/>
        <v>0</v>
      </c>
      <c r="L18" s="5">
        <f t="shared" si="2"/>
        <v>0</v>
      </c>
      <c r="M18" s="5">
        <f t="shared" si="2"/>
        <v>0</v>
      </c>
      <c r="N18" s="5">
        <f t="shared" si="2"/>
        <v>0</v>
      </c>
      <c r="O18" s="5">
        <f t="shared" si="2"/>
        <v>0</v>
      </c>
      <c r="P18" s="5">
        <f t="shared" si="2"/>
        <v>0</v>
      </c>
    </row>
    <row r="19" spans="1:16" x14ac:dyDescent="0.25">
      <c r="A19" s="19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 x14ac:dyDescent="0.25">
      <c r="A20" s="16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 x14ac:dyDescent="0.25">
      <c r="A21" s="16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 x14ac:dyDescent="0.25">
      <c r="A22" s="16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 x14ac:dyDescent="0.25">
      <c r="A23" s="16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x14ac:dyDescent="0.25">
      <c r="A24" s="16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 x14ac:dyDescent="0.25">
      <c r="A25" s="16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 x14ac:dyDescent="0.25">
      <c r="A26" s="16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 x14ac:dyDescent="0.25">
      <c r="A27" s="17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x14ac:dyDescent="0.25">
      <c r="A28" s="19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x14ac:dyDescent="0.25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25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25">
      <c r="A31" s="17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25">
      <c r="A32" s="17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x14ac:dyDescent="0.25">
      <c r="A33" s="17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x14ac:dyDescent="0.25">
      <c r="A34" s="17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Kostprijs berekening</vt:lpstr>
      <vt:lpstr>Exploitatieoverzicht</vt:lpstr>
      <vt:lpstr>Bezettingsverschil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F.J Roelfsema</dc:creator>
  <cp:lastModifiedBy>F.J Roelfsema</cp:lastModifiedBy>
  <dcterms:created xsi:type="dcterms:W3CDTF">2018-09-05T16:39:41Z</dcterms:created>
  <dcterms:modified xsi:type="dcterms:W3CDTF">2020-03-24T09:10:00Z</dcterms:modified>
</cp:coreProperties>
</file>